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hln\Documents\工作文件\学科建设\学科检测指标体系填报\填报情况\03-23\"/>
    </mc:Choice>
  </mc:AlternateContent>
  <xr:revisionPtr revIDLastSave="0" documentId="13_ncr:1_{5E67EF74-5354-44C5-9245-D548B5A7FD53}" xr6:coauthVersionLast="45" xr6:coauthVersionMax="45" xr10:uidLastSave="{00000000-0000-0000-0000-000000000000}"/>
  <workbookProtection workbookAlgorithmName="SHA-512" workbookHashValue="sVi/VrSKNaUZKAEVIUHsxtbA7nOK4/FZcW289jQaF5Nz+CNeGztuFPPoYaC1I9XGiEQ99c/ztbFnhm7TC+POPw==" workbookSaltValue="abHT73EjmiVG8dteKs1fbQ==" workbookSpinCount="100000" lockStructure="1"/>
  <bookViews>
    <workbookView xWindow="-120" yWindow="-120" windowWidth="29040" windowHeight="15840" activeTab="1" xr2:uid="{00000000-000D-0000-FFFF-FFFF00000000}"/>
  </bookViews>
  <sheets>
    <sheet name="A01" sheetId="1" r:id="rId1"/>
    <sheet name="C0112" sheetId="2" r:id="rId2"/>
    <sheet name="banben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7" i="2" l="1"/>
  <c r="K27" i="2"/>
  <c r="J27" i="2"/>
  <c r="I27" i="2"/>
  <c r="H27" i="2"/>
  <c r="G27" i="2"/>
  <c r="F27" i="2"/>
  <c r="E27" i="2"/>
  <c r="D27" i="2"/>
  <c r="C27" i="2"/>
  <c r="L21" i="2"/>
  <c r="K21" i="2"/>
  <c r="J21" i="2"/>
  <c r="I21" i="2"/>
  <c r="H21" i="2"/>
  <c r="G21" i="2"/>
  <c r="F21" i="2"/>
  <c r="E21" i="2"/>
  <c r="D21" i="2"/>
  <c r="C21" i="2"/>
  <c r="L15" i="2"/>
  <c r="K15" i="2"/>
  <c r="J15" i="2"/>
  <c r="I15" i="2"/>
  <c r="H15" i="2"/>
  <c r="G15" i="2"/>
  <c r="F15" i="2"/>
  <c r="E15" i="2"/>
  <c r="D15" i="2"/>
  <c r="C15" i="2"/>
  <c r="L9" i="2"/>
  <c r="K9" i="2"/>
  <c r="J9" i="2"/>
  <c r="I9" i="2"/>
  <c r="H9" i="2"/>
  <c r="G9" i="2"/>
  <c r="F9" i="2"/>
  <c r="E9" i="2" l="1"/>
  <c r="C9" i="2" l="1"/>
  <c r="D9" i="2"/>
</calcChain>
</file>

<file path=xl/sharedStrings.xml><?xml version="1.0" encoding="utf-8"?>
<sst xmlns="http://schemas.openxmlformats.org/spreadsheetml/2006/main" count="61" uniqueCount="36">
  <si>
    <t>监测项目</t>
  </si>
  <si>
    <t>监测要素</t>
  </si>
  <si>
    <t>核心监测点</t>
  </si>
  <si>
    <t>数据说明</t>
  </si>
  <si>
    <t>数据采集点</t>
  </si>
  <si>
    <t>填报内容</t>
  </si>
  <si>
    <t>数据单位</t>
  </si>
  <si>
    <t>数据来源</t>
  </si>
  <si>
    <t>A01
学科建
设进展
(1)</t>
  </si>
  <si>
    <t>B011
建设进展
(2)</t>
  </si>
  <si>
    <t>C0111学科建设目标的进展情况写实</t>
  </si>
  <si>
    <t>字</t>
  </si>
  <si>
    <t>学科填报</t>
  </si>
  <si>
    <t>/</t>
  </si>
  <si>
    <t>本学科建设经费数额（万元）</t>
  </si>
  <si>
    <t>年度</t>
  </si>
  <si>
    <t>项目分类</t>
  </si>
  <si>
    <t>中央专项</t>
  </si>
  <si>
    <t>地方投入</t>
  </si>
  <si>
    <t>其他</t>
  </si>
  <si>
    <t>预算经费</t>
  </si>
  <si>
    <t>实际到账</t>
  </si>
  <si>
    <t>实际支出</t>
  </si>
  <si>
    <t>师资队伍建设</t>
  </si>
  <si>
    <t>提升自主创新和社会服务能力</t>
  </si>
  <si>
    <t>文化传承创新</t>
  </si>
  <si>
    <t>国际合作交流</t>
  </si>
  <si>
    <t>合计</t>
  </si>
  <si>
    <t>拔尖创新人才培养</t>
    <phoneticPr fontId="7" type="noConversion"/>
  </si>
  <si>
    <t>学科自筹</t>
    <phoneticPr fontId="6" type="noConversion"/>
  </si>
  <si>
    <t>学科建设目标达成情况和对标达成情况。一般不超过500字</t>
    <phoneticPr fontId="7" type="noConversion"/>
  </si>
  <si>
    <t>500字文本</t>
    <phoneticPr fontId="7" type="noConversion"/>
  </si>
  <si>
    <t>本学科建设经费数额指自然年度所有用于一流学科建设的经费情况。</t>
    <phoneticPr fontId="7" type="noConversion"/>
  </si>
  <si>
    <t>C0112本学科的建设经费数额（万元）</t>
    <phoneticPr fontId="7" type="noConversion"/>
  </si>
  <si>
    <t>版本号</t>
    <phoneticPr fontId="8" type="noConversion"/>
  </si>
  <si>
    <t xml:space="preserve">    本学科以立德树人为根本任务，以传承、创新、引领为使命，坚持走科学精准的内涵式发展道路，依托西方语言文学文化、东方语言文学文化、外国语言学及应用语言学、国别和区域研究四支队伍，围绕外国语言文学五大研究方向，发展定位明确，学科布局合理，取得明显实效。
    加强人才引进力度和制度保障，4年内引进22名青年学者，已形成由国际知名学者、学科带头人与团队互为支撑、后备人才充足的国际化教研队伍；对接国家发展需求，产出一批具有国际水准、引领学科发展的标志性成果，国家及省部级科研立项43项，省部级以上获奖12项，其中获一等奖3项、二等奖6项、三等奖1项、青年成果奖1项；明确多层次分类人才培养模式，形成多语种、跨学科、强理论、重实践的多元化、国际化高素质外语人才培养体系，获国家级教学成果奖1项、省部级奖3项；发挥外国语言文学学科传承文明、联通世界的作用，出版《“一带一路”沿线国家经典诗歌文库》第一辑（17国22册），为促进中外文化交流、讲好中国故事、服务国家战略作出突出贡献。
    本学科第四轮全国一级学科评估获评A+。新近公布的QS世界大学学科排名中，本学科覆盖的“英语语言文学”位列第44、“现代语言”位列第9，参与建设的“语言学”位列第16。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</si>
</sst>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1"/>
      <color theme="1"/>
      <name val="等线"/>
      <charset val="134"/>
      <scheme val="minor"/>
    </font>
    <font>
      <b/>
      <sz val="12"/>
      <name val="宋体"/>
      <family val="3"/>
      <charset val="134"/>
    </font>
    <font>
      <sz val="12"/>
      <color rgb="FF92D05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4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49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49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 wrapText="1"/>
      <protection hidden="1"/>
    </xf>
    <xf numFmtId="0" fontId="5" fillId="4" borderId="4" xfId="0" applyFont="1" applyFill="1" applyBorder="1" applyAlignment="1" applyProtection="1">
      <alignment horizontal="center" vertical="center" wrapText="1"/>
      <protection hidden="1"/>
    </xf>
    <xf numFmtId="176" fontId="5" fillId="0" borderId="4" xfId="0" applyNumberFormat="1" applyFont="1" applyBorder="1" applyAlignment="1" applyProtection="1">
      <alignment horizontal="center" vertical="center" wrapText="1"/>
      <protection locked="0"/>
    </xf>
    <xf numFmtId="176" fontId="5" fillId="0" borderId="5" xfId="0" applyNumberFormat="1" applyFont="1" applyBorder="1" applyAlignment="1" applyProtection="1">
      <alignment horizontal="center" vertical="center" wrapText="1"/>
      <protection locked="0"/>
    </xf>
    <xf numFmtId="176" fontId="5" fillId="0" borderId="7" xfId="0" applyNumberFormat="1" applyFont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176" fontId="5" fillId="0" borderId="9" xfId="0" applyNumberFormat="1" applyFont="1" applyBorder="1" applyAlignment="1" applyProtection="1">
      <alignment horizontal="center" vertical="center" wrapText="1"/>
      <protection hidden="1"/>
    </xf>
    <xf numFmtId="176" fontId="5" fillId="0" borderId="10" xfId="0" applyNumberFormat="1" applyFont="1" applyBorder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5" fillId="4" borderId="6" xfId="0" applyFont="1" applyFill="1" applyBorder="1" applyAlignment="1" applyProtection="1">
      <alignment horizontal="center" vertical="center" wrapText="1"/>
      <protection hidden="1"/>
    </xf>
    <xf numFmtId="0" fontId="5" fillId="4" borderId="8" xfId="0" applyFont="1" applyFill="1" applyBorder="1" applyAlignment="1" applyProtection="1">
      <alignment horizontal="center" vertical="center" wrapText="1"/>
      <protection hidden="1"/>
    </xf>
    <xf numFmtId="49" fontId="0" fillId="0" borderId="0" xfId="0" applyNumberFormat="1" applyProtection="1">
      <alignment vertical="center"/>
      <protection hidden="1"/>
    </xf>
    <xf numFmtId="176" fontId="4" fillId="0" borderId="4" xfId="0" applyNumberFormat="1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5" fillId="4" borderId="2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5" fillId="4" borderId="11" xfId="0" applyFont="1" applyFill="1" applyBorder="1" applyAlignment="1" applyProtection="1">
      <alignment horizontal="center" vertical="center" wrapText="1"/>
      <protection hidden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"/>
  <sheetViews>
    <sheetView workbookViewId="0">
      <selection activeCell="F2" sqref="F2"/>
    </sheetView>
  </sheetViews>
  <sheetFormatPr defaultColWidth="9" defaultRowHeight="14.25" x14ac:dyDescent="0.2"/>
  <cols>
    <col min="1" max="1" width="14.875" style="1" customWidth="1"/>
    <col min="2" max="2" width="13.125" style="1" customWidth="1"/>
    <col min="3" max="3" width="18.75" style="1" customWidth="1"/>
    <col min="4" max="4" width="30.125" style="1" customWidth="1"/>
    <col min="5" max="5" width="22.875" style="1" customWidth="1"/>
    <col min="6" max="6" width="62.75" style="21" customWidth="1"/>
    <col min="7" max="7" width="11.875" style="1" customWidth="1"/>
    <col min="8" max="8" width="11.375" style="1" customWidth="1"/>
    <col min="9" max="16384" width="9" style="1"/>
  </cols>
  <sheetData>
    <row r="1" spans="1:8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95.45" customHeight="1" x14ac:dyDescent="0.2">
      <c r="A2" s="24" t="s">
        <v>8</v>
      </c>
      <c r="B2" s="24" t="s">
        <v>9</v>
      </c>
      <c r="C2" s="3" t="s">
        <v>10</v>
      </c>
      <c r="D2" s="3" t="s">
        <v>30</v>
      </c>
      <c r="E2" s="3" t="s">
        <v>31</v>
      </c>
      <c r="F2" s="4" t="s">
        <v>35</v>
      </c>
      <c r="G2" s="5" t="s">
        <v>11</v>
      </c>
      <c r="H2" s="5" t="s">
        <v>12</v>
      </c>
    </row>
    <row r="3" spans="1:8" ht="60.75" customHeight="1" x14ac:dyDescent="0.2">
      <c r="A3" s="24"/>
      <c r="B3" s="24"/>
      <c r="C3" s="3" t="s">
        <v>33</v>
      </c>
      <c r="D3" s="3" t="s">
        <v>32</v>
      </c>
      <c r="E3" s="3"/>
      <c r="F3" s="6" t="s">
        <v>13</v>
      </c>
      <c r="G3" s="5"/>
      <c r="H3" s="5" t="s">
        <v>12</v>
      </c>
    </row>
  </sheetData>
  <sheetProtection algorithmName="SHA-512" hashValue="shoVZHfjUp2TsolXsMUXYI1GefcmnF1zEp1SpT1XtSW8/e+W0XP+yPVvVwoW7quaqeqLNhzA8xlrCcVtGGF8eQ==" saltValue="JemHWcjb3FhYkTBlLMWajA==" spinCount="100000" sheet="1" objects="1" scenarios="1"/>
  <mergeCells count="2">
    <mergeCell ref="A2:A3"/>
    <mergeCell ref="B2:B3"/>
  </mergeCells>
  <phoneticPr fontId="7" type="noConversion"/>
  <dataValidations count="1">
    <dataValidation type="textLength" operator="lessThanOrEqual" allowBlank="1" showInputMessage="1" showErrorMessage="1" prompt="请输入550以内字符" sqref="F2" xr:uid="{00000000-0002-0000-0000-000000000000}">
      <formula1>550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27"/>
  <sheetViews>
    <sheetView tabSelected="1" zoomScaleNormal="100" workbookViewId="0">
      <selection activeCell="I35" sqref="I35"/>
    </sheetView>
  </sheetViews>
  <sheetFormatPr defaultColWidth="10" defaultRowHeight="14.25" x14ac:dyDescent="0.2"/>
  <cols>
    <col min="1" max="1" width="9.375" style="9" customWidth="1"/>
    <col min="2" max="2" width="19" style="1" customWidth="1"/>
    <col min="3" max="12" width="14.75" style="1" customWidth="1"/>
    <col min="13" max="16384" width="10" style="1"/>
  </cols>
  <sheetData>
    <row r="1" spans="1:12" ht="36.6" customHeight="1" x14ac:dyDescent="0.2">
      <c r="A1" s="29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0.100000000000001" customHeight="1" x14ac:dyDescent="0.2">
      <c r="A2" s="28" t="s">
        <v>15</v>
      </c>
      <c r="B2" s="28" t="s">
        <v>16</v>
      </c>
      <c r="C2" s="25" t="s">
        <v>17</v>
      </c>
      <c r="D2" s="25"/>
      <c r="E2" s="25"/>
      <c r="F2" s="25" t="s">
        <v>18</v>
      </c>
      <c r="G2" s="25"/>
      <c r="H2" s="25"/>
      <c r="I2" s="26" t="s">
        <v>29</v>
      </c>
      <c r="J2" s="25"/>
      <c r="K2" s="25"/>
      <c r="L2" s="27" t="s">
        <v>19</v>
      </c>
    </row>
    <row r="3" spans="1:12" ht="20.100000000000001" customHeight="1" thickBot="1" x14ac:dyDescent="0.25">
      <c r="A3" s="30"/>
      <c r="B3" s="30"/>
      <c r="C3" s="10" t="s">
        <v>20</v>
      </c>
      <c r="D3" s="10" t="s">
        <v>21</v>
      </c>
      <c r="E3" s="10" t="s">
        <v>22</v>
      </c>
      <c r="F3" s="10" t="s">
        <v>20</v>
      </c>
      <c r="G3" s="10" t="s">
        <v>21</v>
      </c>
      <c r="H3" s="10" t="s">
        <v>22</v>
      </c>
      <c r="I3" s="10" t="s">
        <v>20</v>
      </c>
      <c r="J3" s="10" t="s">
        <v>21</v>
      </c>
      <c r="K3" s="10" t="s">
        <v>22</v>
      </c>
      <c r="L3" s="28"/>
    </row>
    <row r="4" spans="1:12" ht="30" customHeight="1" x14ac:dyDescent="0.2">
      <c r="A4" s="18">
        <v>2016</v>
      </c>
      <c r="B4" s="11" t="s">
        <v>28</v>
      </c>
      <c r="C4" s="12">
        <v>115.347486</v>
      </c>
      <c r="D4" s="12">
        <v>115.347486</v>
      </c>
      <c r="E4" s="12">
        <v>115.347486</v>
      </c>
      <c r="F4" s="12"/>
      <c r="G4" s="12"/>
      <c r="H4" s="12"/>
      <c r="I4" s="22">
        <v>136.79084399999999</v>
      </c>
      <c r="J4" s="22">
        <v>126.80653999999998</v>
      </c>
      <c r="K4" s="22">
        <v>136.79084399999999</v>
      </c>
      <c r="L4" s="13"/>
    </row>
    <row r="5" spans="1:12" ht="30" customHeight="1" x14ac:dyDescent="0.2">
      <c r="A5" s="19">
        <v>2016</v>
      </c>
      <c r="B5" s="7" t="s">
        <v>23</v>
      </c>
      <c r="C5" s="8">
        <v>1913.6</v>
      </c>
      <c r="D5" s="8">
        <v>1913.6</v>
      </c>
      <c r="E5" s="8">
        <v>1913.6</v>
      </c>
      <c r="F5" s="8"/>
      <c r="G5" s="8"/>
      <c r="H5" s="8"/>
      <c r="I5" s="23">
        <v>81.925193000000007</v>
      </c>
      <c r="J5" s="23">
        <v>79.840929000000003</v>
      </c>
      <c r="K5" s="23">
        <v>81.925193000000007</v>
      </c>
      <c r="L5" s="14"/>
    </row>
    <row r="6" spans="1:12" ht="30" customHeight="1" x14ac:dyDescent="0.2">
      <c r="A6" s="19">
        <v>2016</v>
      </c>
      <c r="B6" s="7" t="s">
        <v>24</v>
      </c>
      <c r="C6" s="8">
        <v>140.51816299999999</v>
      </c>
      <c r="D6" s="8">
        <v>140.51816299999999</v>
      </c>
      <c r="E6" s="8">
        <v>140.51816299999999</v>
      </c>
      <c r="F6" s="8"/>
      <c r="G6" s="8"/>
      <c r="H6" s="8"/>
      <c r="I6" s="23">
        <v>501.20117099999999</v>
      </c>
      <c r="J6" s="23">
        <v>501.20117099999999</v>
      </c>
      <c r="K6" s="23">
        <v>487.82910800000002</v>
      </c>
      <c r="L6" s="14"/>
    </row>
    <row r="7" spans="1:12" ht="30" customHeight="1" x14ac:dyDescent="0.2">
      <c r="A7" s="19">
        <v>2016</v>
      </c>
      <c r="B7" s="7" t="s">
        <v>25</v>
      </c>
      <c r="C7" s="8">
        <v>210.777244</v>
      </c>
      <c r="D7" s="8">
        <v>210.777244</v>
      </c>
      <c r="E7" s="8">
        <v>210.777244</v>
      </c>
      <c r="F7" s="8"/>
      <c r="G7" s="8"/>
      <c r="H7" s="8"/>
      <c r="I7" s="23">
        <v>30</v>
      </c>
      <c r="J7" s="23">
        <v>30</v>
      </c>
      <c r="K7" s="23">
        <v>21.136389999999999</v>
      </c>
      <c r="L7" s="14"/>
    </row>
    <row r="8" spans="1:12" ht="30" customHeight="1" x14ac:dyDescent="0.2">
      <c r="A8" s="19">
        <v>2016</v>
      </c>
      <c r="B8" s="7" t="s">
        <v>26</v>
      </c>
      <c r="C8" s="8">
        <v>57.673743000000002</v>
      </c>
      <c r="D8" s="8">
        <v>57.673743000000002</v>
      </c>
      <c r="E8" s="8">
        <v>57.673743000000002</v>
      </c>
      <c r="F8" s="8"/>
      <c r="G8" s="8"/>
      <c r="H8" s="8"/>
      <c r="I8" s="23">
        <v>101</v>
      </c>
      <c r="J8" s="23">
        <v>101</v>
      </c>
      <c r="K8" s="23">
        <v>29.765242999999998</v>
      </c>
      <c r="L8" s="14"/>
    </row>
    <row r="9" spans="1:12" ht="30" customHeight="1" thickBot="1" x14ac:dyDescent="0.25">
      <c r="A9" s="20">
        <v>2016</v>
      </c>
      <c r="B9" s="15" t="s">
        <v>27</v>
      </c>
      <c r="C9" s="16">
        <f t="shared" ref="C9:L9" si="0">ROUNDDOWN(SUM(C4:C8),2)</f>
        <v>2437.91</v>
      </c>
      <c r="D9" s="16">
        <f t="shared" si="0"/>
        <v>2437.91</v>
      </c>
      <c r="E9" s="16">
        <f t="shared" si="0"/>
        <v>2437.91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850.91</v>
      </c>
      <c r="J9" s="16">
        <f t="shared" si="0"/>
        <v>838.84</v>
      </c>
      <c r="K9" s="16">
        <f t="shared" si="0"/>
        <v>757.44</v>
      </c>
      <c r="L9" s="17">
        <f t="shared" si="0"/>
        <v>0</v>
      </c>
    </row>
    <row r="10" spans="1:12" ht="30" customHeight="1" x14ac:dyDescent="0.2">
      <c r="A10" s="18">
        <v>2017</v>
      </c>
      <c r="B10" s="11" t="s">
        <v>28</v>
      </c>
      <c r="C10" s="12">
        <v>174.06645399999999</v>
      </c>
      <c r="D10" s="12">
        <v>174.06645399999999</v>
      </c>
      <c r="E10" s="12">
        <v>174.06645399999999</v>
      </c>
      <c r="F10" s="12"/>
      <c r="G10" s="12"/>
      <c r="H10" s="12"/>
      <c r="I10" s="22">
        <v>128.15161399999997</v>
      </c>
      <c r="J10" s="22">
        <v>55.5</v>
      </c>
      <c r="K10" s="22">
        <v>128.15161399999997</v>
      </c>
      <c r="L10" s="13"/>
    </row>
    <row r="11" spans="1:12" ht="30" customHeight="1" x14ac:dyDescent="0.2">
      <c r="A11" s="19">
        <v>2017</v>
      </c>
      <c r="B11" s="7" t="s">
        <v>23</v>
      </c>
      <c r="C11" s="8">
        <v>1923.368784</v>
      </c>
      <c r="D11" s="8">
        <v>1923.368784</v>
      </c>
      <c r="E11" s="8">
        <v>1923.368784</v>
      </c>
      <c r="F11" s="8"/>
      <c r="G11" s="8"/>
      <c r="H11" s="8"/>
      <c r="I11" s="23">
        <v>404.607147</v>
      </c>
      <c r="J11" s="23">
        <v>404.607147</v>
      </c>
      <c r="K11" s="23">
        <v>78.036500000000004</v>
      </c>
      <c r="L11" s="14"/>
    </row>
    <row r="12" spans="1:12" ht="30" customHeight="1" x14ac:dyDescent="0.2">
      <c r="A12" s="19">
        <v>2017</v>
      </c>
      <c r="B12" s="7" t="s">
        <v>24</v>
      </c>
      <c r="C12" s="8">
        <v>233.252892</v>
      </c>
      <c r="D12" s="8">
        <v>233.252892</v>
      </c>
      <c r="E12" s="8">
        <v>233.252892</v>
      </c>
      <c r="F12" s="8"/>
      <c r="G12" s="8"/>
      <c r="H12" s="8"/>
      <c r="I12" s="23">
        <v>394.80665800000003</v>
      </c>
      <c r="J12" s="23">
        <v>103.52497099999999</v>
      </c>
      <c r="K12" s="23">
        <v>394.80665800000003</v>
      </c>
      <c r="L12" s="14"/>
    </row>
    <row r="13" spans="1:12" ht="30" customHeight="1" x14ac:dyDescent="0.2">
      <c r="A13" s="19">
        <v>2017</v>
      </c>
      <c r="B13" s="7" t="s">
        <v>25</v>
      </c>
      <c r="C13" s="8">
        <v>296.86731700000001</v>
      </c>
      <c r="D13" s="8">
        <v>296.86731700000001</v>
      </c>
      <c r="E13" s="8">
        <v>296.86731700000001</v>
      </c>
      <c r="F13" s="8"/>
      <c r="G13" s="8"/>
      <c r="H13" s="8"/>
      <c r="I13" s="23">
        <v>82.629400000000004</v>
      </c>
      <c r="J13" s="23">
        <v>82.629400000000004</v>
      </c>
      <c r="K13" s="23">
        <v>16.161677999999998</v>
      </c>
      <c r="L13" s="14"/>
    </row>
    <row r="14" spans="1:12" ht="30" customHeight="1" x14ac:dyDescent="0.2">
      <c r="A14" s="19">
        <v>2017</v>
      </c>
      <c r="B14" s="7" t="s">
        <v>26</v>
      </c>
      <c r="C14" s="8">
        <v>87.033226999999997</v>
      </c>
      <c r="D14" s="8">
        <v>87.033226999999997</v>
      </c>
      <c r="E14" s="8">
        <v>87.033226999999997</v>
      </c>
      <c r="F14" s="8"/>
      <c r="G14" s="8"/>
      <c r="H14" s="8"/>
      <c r="I14" s="23">
        <v>58.918651000000011</v>
      </c>
      <c r="J14" s="23">
        <v>41</v>
      </c>
      <c r="K14" s="23">
        <v>58.918651000000011</v>
      </c>
      <c r="L14" s="14"/>
    </row>
    <row r="15" spans="1:12" ht="30" customHeight="1" thickBot="1" x14ac:dyDescent="0.25">
      <c r="A15" s="20">
        <v>2017</v>
      </c>
      <c r="B15" s="15" t="s">
        <v>27</v>
      </c>
      <c r="C15" s="16">
        <f t="shared" ref="C15:L15" si="1">ROUNDDOWN(SUM(C10:C14),2)</f>
        <v>2714.58</v>
      </c>
      <c r="D15" s="16">
        <f t="shared" si="1"/>
        <v>2714.58</v>
      </c>
      <c r="E15" s="16">
        <f t="shared" si="1"/>
        <v>2714.58</v>
      </c>
      <c r="F15" s="16">
        <f t="shared" si="1"/>
        <v>0</v>
      </c>
      <c r="G15" s="16">
        <f t="shared" si="1"/>
        <v>0</v>
      </c>
      <c r="H15" s="16">
        <f t="shared" si="1"/>
        <v>0</v>
      </c>
      <c r="I15" s="16">
        <f t="shared" si="1"/>
        <v>1069.1099999999999</v>
      </c>
      <c r="J15" s="16">
        <f t="shared" si="1"/>
        <v>687.26</v>
      </c>
      <c r="K15" s="16">
        <f t="shared" si="1"/>
        <v>676.07</v>
      </c>
      <c r="L15" s="17">
        <f t="shared" si="1"/>
        <v>0</v>
      </c>
    </row>
    <row r="16" spans="1:12" ht="30" customHeight="1" x14ac:dyDescent="0.2">
      <c r="A16" s="18">
        <v>2018</v>
      </c>
      <c r="B16" s="11" t="s">
        <v>28</v>
      </c>
      <c r="C16" s="12">
        <v>157.36513500000001</v>
      </c>
      <c r="D16" s="12">
        <v>157.36513500000001</v>
      </c>
      <c r="E16" s="12">
        <v>157.36513500000001</v>
      </c>
      <c r="F16" s="12"/>
      <c r="G16" s="12"/>
      <c r="H16" s="12"/>
      <c r="I16" s="22">
        <v>118.61756000000003</v>
      </c>
      <c r="J16" s="22">
        <v>60.098199999999999</v>
      </c>
      <c r="K16" s="22">
        <v>118.61756000000003</v>
      </c>
      <c r="L16" s="13"/>
    </row>
    <row r="17" spans="1:12" ht="30" customHeight="1" x14ac:dyDescent="0.2">
      <c r="A17" s="19">
        <v>2018</v>
      </c>
      <c r="B17" s="7" t="s">
        <v>23</v>
      </c>
      <c r="C17" s="8">
        <v>2019.36103</v>
      </c>
      <c r="D17" s="8">
        <v>2019.36103</v>
      </c>
      <c r="E17" s="8">
        <v>2019.36103</v>
      </c>
      <c r="F17" s="8">
        <v>125.92799999999998</v>
      </c>
      <c r="G17" s="8">
        <v>125.92799999999998</v>
      </c>
      <c r="H17" s="8">
        <v>125.92799999999998</v>
      </c>
      <c r="I17" s="23">
        <v>344.00714699999997</v>
      </c>
      <c r="J17" s="23">
        <v>344.00714699999997</v>
      </c>
      <c r="K17" s="23">
        <v>96.724999999999994</v>
      </c>
      <c r="L17" s="14"/>
    </row>
    <row r="18" spans="1:12" ht="30" customHeight="1" x14ac:dyDescent="0.2">
      <c r="A18" s="19">
        <v>2018</v>
      </c>
      <c r="B18" s="7" t="s">
        <v>24</v>
      </c>
      <c r="C18" s="8">
        <v>191.694073</v>
      </c>
      <c r="D18" s="8">
        <v>191.694073</v>
      </c>
      <c r="E18" s="8">
        <v>191.694073</v>
      </c>
      <c r="F18" s="8"/>
      <c r="G18" s="8"/>
      <c r="H18" s="8"/>
      <c r="I18" s="23">
        <v>480.28725900000001</v>
      </c>
      <c r="J18" s="23">
        <v>480.28725900000001</v>
      </c>
      <c r="K18" s="23">
        <v>464.37643300000002</v>
      </c>
      <c r="L18" s="14"/>
    </row>
    <row r="19" spans="1:12" ht="30" customHeight="1" x14ac:dyDescent="0.2">
      <c r="A19" s="19">
        <v>2018</v>
      </c>
      <c r="B19" s="7" t="s">
        <v>25</v>
      </c>
      <c r="C19" s="8">
        <v>287.54110900000001</v>
      </c>
      <c r="D19" s="8">
        <v>287.54110900000001</v>
      </c>
      <c r="E19" s="8">
        <v>287.54110900000001</v>
      </c>
      <c r="F19" s="8"/>
      <c r="G19" s="8"/>
      <c r="H19" s="8"/>
      <c r="I19" s="23">
        <v>114.52079999999999</v>
      </c>
      <c r="J19" s="23">
        <v>114.52079999999999</v>
      </c>
      <c r="K19" s="23">
        <v>17.167495000000002</v>
      </c>
      <c r="L19" s="14"/>
    </row>
    <row r="20" spans="1:12" ht="30" customHeight="1" x14ac:dyDescent="0.2">
      <c r="A20" s="19">
        <v>2018</v>
      </c>
      <c r="B20" s="7" t="s">
        <v>26</v>
      </c>
      <c r="C20" s="8">
        <v>78.682568000000003</v>
      </c>
      <c r="D20" s="8">
        <v>78.682568000000003</v>
      </c>
      <c r="E20" s="8">
        <v>78.682568000000003</v>
      </c>
      <c r="F20" s="8"/>
      <c r="G20" s="8"/>
      <c r="H20" s="8"/>
      <c r="I20" s="23">
        <v>147.15666800000002</v>
      </c>
      <c r="J20" s="23">
        <v>74.408000000000001</v>
      </c>
      <c r="K20" s="23">
        <v>147.15666800000002</v>
      </c>
      <c r="L20" s="14"/>
    </row>
    <row r="21" spans="1:12" ht="30" customHeight="1" thickBot="1" x14ac:dyDescent="0.25">
      <c r="A21" s="20">
        <v>2018</v>
      </c>
      <c r="B21" s="15" t="s">
        <v>27</v>
      </c>
      <c r="C21" s="16">
        <f t="shared" ref="C21:L21" si="2">ROUNDDOWN(SUM(C16:C20),2)</f>
        <v>2734.64</v>
      </c>
      <c r="D21" s="16">
        <f t="shared" si="2"/>
        <v>2734.64</v>
      </c>
      <c r="E21" s="16">
        <f t="shared" si="2"/>
        <v>2734.64</v>
      </c>
      <c r="F21" s="16">
        <f t="shared" si="2"/>
        <v>125.92</v>
      </c>
      <c r="G21" s="16">
        <f t="shared" si="2"/>
        <v>125.92</v>
      </c>
      <c r="H21" s="16">
        <f t="shared" si="2"/>
        <v>125.92</v>
      </c>
      <c r="I21" s="16">
        <f t="shared" si="2"/>
        <v>1204.58</v>
      </c>
      <c r="J21" s="16">
        <f t="shared" si="2"/>
        <v>1073.32</v>
      </c>
      <c r="K21" s="16">
        <f t="shared" si="2"/>
        <v>844.04</v>
      </c>
      <c r="L21" s="17">
        <f t="shared" si="2"/>
        <v>0</v>
      </c>
    </row>
    <row r="22" spans="1:12" ht="30" customHeight="1" x14ac:dyDescent="0.2">
      <c r="A22" s="18">
        <v>2019</v>
      </c>
      <c r="B22" s="11" t="s">
        <v>28</v>
      </c>
      <c r="C22" s="12">
        <v>394.26223499999998</v>
      </c>
      <c r="D22" s="12">
        <v>394.26223499999998</v>
      </c>
      <c r="E22" s="12">
        <v>394.26223499999998</v>
      </c>
      <c r="F22" s="12"/>
      <c r="G22" s="12"/>
      <c r="H22" s="12"/>
      <c r="I22" s="22">
        <v>158.5</v>
      </c>
      <c r="J22" s="22">
        <v>158.5</v>
      </c>
      <c r="K22" s="22">
        <v>86.863208</v>
      </c>
      <c r="L22" s="13"/>
    </row>
    <row r="23" spans="1:12" ht="30" customHeight="1" x14ac:dyDescent="0.2">
      <c r="A23" s="19">
        <v>2019</v>
      </c>
      <c r="B23" s="7" t="s">
        <v>23</v>
      </c>
      <c r="C23" s="8">
        <v>2012.0883510000001</v>
      </c>
      <c r="D23" s="8">
        <v>2012.0883510000001</v>
      </c>
      <c r="E23" s="8">
        <v>2012.0883510000001</v>
      </c>
      <c r="F23" s="8">
        <v>424.98</v>
      </c>
      <c r="G23" s="8">
        <v>424.98</v>
      </c>
      <c r="H23" s="8">
        <v>424.98</v>
      </c>
      <c r="I23" s="23">
        <v>592.00714700000003</v>
      </c>
      <c r="J23" s="23">
        <v>592.00714700000003</v>
      </c>
      <c r="K23" s="23">
        <v>158.78100699999996</v>
      </c>
      <c r="L23" s="14"/>
    </row>
    <row r="24" spans="1:12" ht="30" customHeight="1" x14ac:dyDescent="0.2">
      <c r="A24" s="19">
        <v>2019</v>
      </c>
      <c r="B24" s="7" t="s">
        <v>24</v>
      </c>
      <c r="C24" s="8">
        <v>392.00575199999997</v>
      </c>
      <c r="D24" s="8">
        <v>392.00575199999997</v>
      </c>
      <c r="E24" s="8">
        <v>392.00575199999997</v>
      </c>
      <c r="F24" s="8"/>
      <c r="G24" s="8"/>
      <c r="H24" s="8"/>
      <c r="I24" s="23">
        <v>301.46718399999997</v>
      </c>
      <c r="J24" s="23">
        <v>46.457894000000003</v>
      </c>
      <c r="K24" s="23">
        <v>301.46718399999997</v>
      </c>
      <c r="L24" s="14"/>
    </row>
    <row r="25" spans="1:12" ht="30" customHeight="1" x14ac:dyDescent="0.2">
      <c r="A25" s="19">
        <v>2019</v>
      </c>
      <c r="B25" s="7" t="s">
        <v>25</v>
      </c>
      <c r="C25" s="8">
        <v>261.33716800000002</v>
      </c>
      <c r="D25" s="8">
        <v>261.33716800000002</v>
      </c>
      <c r="E25" s="8">
        <v>261.33716800000002</v>
      </c>
      <c r="F25" s="8">
        <v>640</v>
      </c>
      <c r="G25" s="8">
        <v>640</v>
      </c>
      <c r="H25" s="8">
        <v>640</v>
      </c>
      <c r="I25" s="23">
        <v>114.92419199999999</v>
      </c>
      <c r="J25" s="23">
        <v>114.92419199999999</v>
      </c>
      <c r="K25" s="23">
        <v>28.305691000000003</v>
      </c>
      <c r="L25" s="14"/>
    </row>
    <row r="26" spans="1:12" ht="30" customHeight="1" x14ac:dyDescent="0.2">
      <c r="A26" s="19">
        <v>2019</v>
      </c>
      <c r="B26" s="7" t="s">
        <v>26</v>
      </c>
      <c r="C26" s="8">
        <v>78.845454000000004</v>
      </c>
      <c r="D26" s="8">
        <v>78.845454000000004</v>
      </c>
      <c r="E26" s="8">
        <v>78.845454000000004</v>
      </c>
      <c r="F26" s="8">
        <v>5</v>
      </c>
      <c r="G26" s="8">
        <v>5</v>
      </c>
      <c r="H26" s="8">
        <v>5</v>
      </c>
      <c r="I26" s="23">
        <v>243.16443399999994</v>
      </c>
      <c r="J26" s="23">
        <v>147.37649999999999</v>
      </c>
      <c r="K26" s="23">
        <v>243.16443399999994</v>
      </c>
      <c r="L26" s="14"/>
    </row>
    <row r="27" spans="1:12" ht="30" customHeight="1" thickBot="1" x14ac:dyDescent="0.25">
      <c r="A27" s="20">
        <v>2019</v>
      </c>
      <c r="B27" s="15" t="s">
        <v>27</v>
      </c>
      <c r="C27" s="16">
        <f t="shared" ref="C27:L27" si="3">ROUNDDOWN(SUM(C22:C26),2)</f>
        <v>3138.53</v>
      </c>
      <c r="D27" s="16">
        <f t="shared" si="3"/>
        <v>3138.53</v>
      </c>
      <c r="E27" s="16">
        <f t="shared" si="3"/>
        <v>3138.53</v>
      </c>
      <c r="F27" s="16">
        <f t="shared" si="3"/>
        <v>1069.98</v>
      </c>
      <c r="G27" s="16">
        <f t="shared" si="3"/>
        <v>1069.98</v>
      </c>
      <c r="H27" s="16">
        <f t="shared" si="3"/>
        <v>1069.98</v>
      </c>
      <c r="I27" s="16">
        <f t="shared" si="3"/>
        <v>1410.06</v>
      </c>
      <c r="J27" s="16">
        <f t="shared" si="3"/>
        <v>1059.26</v>
      </c>
      <c r="K27" s="16">
        <f t="shared" si="3"/>
        <v>818.58</v>
      </c>
      <c r="L27" s="17">
        <f t="shared" si="3"/>
        <v>0</v>
      </c>
    </row>
  </sheetData>
  <sheetProtection algorithmName="SHA-512" hashValue="B9nb3z9UJbfhnktUusMlI/TlrtT/a5gemh0G3MB7Qug5RfCCMmGvwGxPEood3oVm9m4rvLWdPzNiJtym4i7ZCA==" saltValue="R5MrFiTDmVMWVslS/UE4jA==" spinCount="100000" sheet="1" objects="1" scenarios="1"/>
  <mergeCells count="7">
    <mergeCell ref="C2:E2"/>
    <mergeCell ref="F2:H2"/>
    <mergeCell ref="I2:K2"/>
    <mergeCell ref="L2:L3"/>
    <mergeCell ref="A1:L1"/>
    <mergeCell ref="A2:A3"/>
    <mergeCell ref="B2:B3"/>
  </mergeCells>
  <phoneticPr fontId="6" type="noConversion"/>
  <dataValidations count="2">
    <dataValidation type="decimal" operator="lessThanOrEqual" allowBlank="1" showInputMessage="1" showErrorMessage="1" prompt="请输入数字！" sqref="C16:L20 C4:L8 C10:L14 C22:L26" xr:uid="{14C29FE7-2097-40F4-96E3-E993360EF169}">
      <formula1>100000000</formula1>
    </dataValidation>
    <dataValidation operator="lessThanOrEqual" allowBlank="1" showInputMessage="1" showErrorMessage="1" sqref="C21:L21 C15:L15" xr:uid="{6EC6AF85-2F2F-4D72-92AC-5F9F5498594F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B1EF8-57F2-45DD-AB32-27B39F8A080D}">
  <dimension ref="A1:A2"/>
  <sheetViews>
    <sheetView workbookViewId="0">
      <selection activeCell="A2" sqref="A2"/>
    </sheetView>
  </sheetViews>
  <sheetFormatPr defaultRowHeight="14.25" x14ac:dyDescent="0.2"/>
  <sheetData>
    <row r="1" spans="1:1" x14ac:dyDescent="0.2">
      <c r="A1" t="s">
        <v>34</v>
      </c>
    </row>
    <row r="2" spans="1:1" x14ac:dyDescent="0.2">
      <c r="A2">
        <v>20200115</v>
      </c>
    </row>
  </sheetData>
  <sheetProtection algorithmName="SHA-512" hashValue="diAvZvAIDVJGkjrQAkdqImGueiO0w0anu5lcnTu4O728hOPk2TNJ3E4uyIE/XX/DH/MNAyU5l5HSLkqJHBmcdQ==" saltValue="JOZAMwydyPLrVNyy9XP0mQ==" spinCount="100000" sheet="1" objects="1" scenarios="1"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A01</vt:lpstr>
      <vt:lpstr>C0112</vt:lpstr>
      <vt:lpstr>banben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zhln</cp:lastModifiedBy>
  <dcterms:created xsi:type="dcterms:W3CDTF">2019-10-11T08:06:00Z</dcterms:created>
  <dcterms:modified xsi:type="dcterms:W3CDTF">2020-03-23T02:55:04Z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